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leninaea\Desktop\На сайт март\"/>
    </mc:Choice>
  </mc:AlternateContent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3" i="1" l="1"/>
  <c r="D31" i="1"/>
  <c r="E32" i="1" l="1"/>
  <c r="F32" i="1"/>
  <c r="F35" i="1" s="1"/>
  <c r="D8" i="1"/>
  <c r="D28" i="1"/>
  <c r="D29" i="1"/>
  <c r="E35" i="1" l="1"/>
  <c r="D12" i="1"/>
  <c r="D26" i="1"/>
  <c r="D24" i="1"/>
  <c r="D9" i="1"/>
  <c r="D16" i="1"/>
  <c r="I32" i="1"/>
  <c r="H32" i="1"/>
  <c r="G32" i="1"/>
  <c r="D20" i="1"/>
  <c r="D32" i="1" l="1"/>
  <c r="D11" i="1"/>
  <c r="D25" i="1"/>
  <c r="D27" i="1"/>
  <c r="D22" i="1"/>
  <c r="D18" i="1"/>
  <c r="D17" i="1"/>
  <c r="I34" i="1"/>
  <c r="I35" i="1" s="1"/>
  <c r="H34" i="1"/>
  <c r="H35" i="1" s="1"/>
  <c r="G34" i="1"/>
  <c r="D34" i="1" s="1"/>
  <c r="G35" i="1" l="1"/>
  <c r="D35" i="1" s="1"/>
</calcChain>
</file>

<file path=xl/sharedStrings.xml><?xml version="1.0" encoding="utf-8"?>
<sst xmlns="http://schemas.openxmlformats.org/spreadsheetml/2006/main" count="75" uniqueCount="57">
  <si>
    <t xml:space="preserve">N   </t>
  </si>
  <si>
    <t>п/п</t>
  </si>
  <si>
    <t xml:space="preserve">МЕРОПРИЯТИЯ ПО          </t>
  </si>
  <si>
    <t>РЕАЛИЗАЦИИ ПРОГРАММЫ</t>
  </si>
  <si>
    <t xml:space="preserve">ИСТОЧНИКИ     </t>
  </si>
  <si>
    <t>ФИНАНСИРОВАНИЯ</t>
  </si>
  <si>
    <t>ВСЕГО</t>
  </si>
  <si>
    <t>(тыс. руб.)</t>
  </si>
  <si>
    <t>ОБЪЕМ ФИНАНСИРОВАНИЯ ПО ГОДАМ (тыс. руб.)</t>
  </si>
  <si>
    <t>Задача 1. Совершенствование организации безопасности дорожного движения</t>
  </si>
  <si>
    <t>Установка дорожных знаков</t>
  </si>
  <si>
    <t>Бюджет города</t>
  </si>
  <si>
    <t>Установка светофорных объектов</t>
  </si>
  <si>
    <t>Установка ограждений</t>
  </si>
  <si>
    <t>Обновление дорожной разметки</t>
  </si>
  <si>
    <t>Установка искусственных неровностей</t>
  </si>
  <si>
    <t>Задача 2. Совершенствование организации парковочных машиномест на перехватывающих парковках</t>
  </si>
  <si>
    <t>Задача 3. Совершенствование организации парковочных машиномест по городу</t>
  </si>
  <si>
    <t>Строительство автомобильных дорог</t>
  </si>
  <si>
    <t>Привлеченные средства инвесторов</t>
  </si>
  <si>
    <t>Содержание ливневой канализации</t>
  </si>
  <si>
    <t>Содержание светофорных объектов</t>
  </si>
  <si>
    <t>Содержание автомобильных дорог общего пользования местного значения с совершенствованным типом покрытия</t>
  </si>
  <si>
    <t>Областной бюджет</t>
  </si>
  <si>
    <t>27 416,0</t>
  </si>
  <si>
    <r>
      <t>Комплексная</t>
    </r>
    <r>
      <rPr>
        <sz val="11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схема</t>
    </r>
    <r>
      <rPr>
        <sz val="11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организации дорожного</t>
    </r>
    <r>
      <rPr>
        <sz val="11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движения (КСОДД)</t>
    </r>
  </si>
  <si>
    <t>Выполнение  работ по проведению лабораторных испытаний дорожно-строительных материалов( вырубок из асфальтобетонного покрытия) для контроля качества устройства асфальтобетонного покрытия</t>
  </si>
  <si>
    <t>ИТОГ</t>
  </si>
  <si>
    <t xml:space="preserve">1.1 </t>
  </si>
  <si>
    <t>1.2</t>
  </si>
  <si>
    <t>1.3</t>
  </si>
  <si>
    <t>1.4</t>
  </si>
  <si>
    <t>1.5</t>
  </si>
  <si>
    <t>5.1</t>
  </si>
  <si>
    <t>6.1</t>
  </si>
  <si>
    <t>ПРЕДСТАВЛЕНИЕ ОБОСНОВАНИЯ ФИНАНСОВЫХ РЕСУРСОВ, НЕОБХОДИМЫХ ДЛЯ РЕАЛИЗАЦИИ МЕРОПРИЯТИЙ ПРОГРАММЫ "РАЗВИТИЕ ТРАНСПОРТНОЙ СИСТЕМЫ В ГОРОДСКОМ ОКРУГЕ РЕУТОВ НА 2015-2019 ГОДЫ"</t>
  </si>
  <si>
    <t>Общий итог</t>
  </si>
  <si>
    <t>Капитальный ремонт и ремонт автомобильных дорог общего пользования населенных пунктов</t>
  </si>
  <si>
    <t>Основное мероприятие программы: "Улучшение транспортно-эксплуатационных качеств дорожной сети и повышение безопасности дорожного движения"</t>
  </si>
  <si>
    <t>Ямочный ремонт  дворовых территорий  многоквартирных домов,  проездов к дворовым территориям многоквартирных домов населенных пунктов</t>
  </si>
  <si>
    <t>7.1</t>
  </si>
  <si>
    <t>4.1</t>
  </si>
  <si>
    <t>Задача 4. Повышение обустройства автомобильных дорог</t>
  </si>
  <si>
    <t>4.2</t>
  </si>
  <si>
    <t>4.3</t>
  </si>
  <si>
    <t>Задача 5. Развитие улично-дорожной сети</t>
  </si>
  <si>
    <t>Задача 6. Совершенствование организации движения транспорта и пешеходов</t>
  </si>
  <si>
    <t>6.2</t>
  </si>
  <si>
    <t>6.3</t>
  </si>
  <si>
    <t>6.4</t>
  </si>
  <si>
    <t>6.5</t>
  </si>
  <si>
    <t>6.6</t>
  </si>
  <si>
    <t xml:space="preserve">        Задача 7 . Повышение уровня качества транспортного обслуживания населения</t>
  </si>
  <si>
    <t>Формирование маршрутной сети муниципальных маршрутов регулярных перевозок автомобильным транспортом на территории города</t>
  </si>
  <si>
    <t>Разработка и установка системы городской навигации</t>
  </si>
  <si>
    <t>Капитальный ремонт и ремонт  дворовых территорий  многоквартирных домов,  проездов к дворовым территориям многоквартирных домов населенных пунктов</t>
  </si>
  <si>
    <t>Приложение №3  к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</si>
</sst>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2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1" workbookViewId="0">
      <selection activeCell="F11" sqref="F11"/>
    </sheetView>
  </sheetViews>
  <sheetFormatPr defaultRowHeight="15" x14ac:dyDescent="0.25"/>
  <cols>
    <col min="1" max="1" width="4.7109375" customWidth="1"/>
    <col min="2" max="2" width="30.5703125" customWidth="1"/>
    <col min="3" max="3" width="19.5703125" customWidth="1"/>
    <col min="4" max="4" width="11.28515625" customWidth="1"/>
    <col min="5" max="5" width="11.5703125" customWidth="1"/>
    <col min="6" max="6" width="10.140625" customWidth="1"/>
    <col min="7" max="7" width="9.7109375" customWidth="1"/>
    <col min="8" max="8" width="10.42578125" customWidth="1"/>
    <col min="9" max="9" width="15.5703125" customWidth="1"/>
  </cols>
  <sheetData>
    <row r="1" spans="1:12" ht="15" customHeight="1" x14ac:dyDescent="0.25">
      <c r="F1" s="36" t="s">
        <v>56</v>
      </c>
      <c r="G1" s="36"/>
      <c r="H1" s="36"/>
      <c r="I1" s="36"/>
    </row>
    <row r="2" spans="1:12" ht="41.25" customHeight="1" x14ac:dyDescent="0.25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1"/>
      <c r="K2" s="1"/>
    </row>
    <row r="3" spans="1:12" x14ac:dyDescent="0.25">
      <c r="A3" s="2" t="s">
        <v>0</v>
      </c>
      <c r="B3" s="11" t="s">
        <v>2</v>
      </c>
      <c r="C3" s="3" t="s">
        <v>4</v>
      </c>
      <c r="D3" s="2" t="s">
        <v>6</v>
      </c>
      <c r="E3" s="40" t="s">
        <v>8</v>
      </c>
      <c r="F3" s="40"/>
      <c r="G3" s="40"/>
      <c r="H3" s="40"/>
      <c r="I3" s="40"/>
    </row>
    <row r="4" spans="1:12" ht="24" customHeight="1" x14ac:dyDescent="0.25">
      <c r="A4" s="2" t="s">
        <v>1</v>
      </c>
      <c r="B4" s="11" t="s">
        <v>3</v>
      </c>
      <c r="C4" s="3" t="s">
        <v>5</v>
      </c>
      <c r="D4" s="2" t="s">
        <v>7</v>
      </c>
      <c r="E4" s="2">
        <v>2015</v>
      </c>
      <c r="F4" s="2">
        <v>2016</v>
      </c>
      <c r="G4" s="2">
        <v>2017</v>
      </c>
      <c r="H4" s="2">
        <v>2018</v>
      </c>
      <c r="I4" s="2">
        <v>2019</v>
      </c>
    </row>
    <row r="5" spans="1:12" ht="24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12" ht="28.5" customHeight="1" x14ac:dyDescent="0.25">
      <c r="A6" s="42" t="s">
        <v>38</v>
      </c>
      <c r="B6" s="43"/>
      <c r="C6" s="43"/>
      <c r="D6" s="43"/>
      <c r="E6" s="43"/>
      <c r="F6" s="43"/>
      <c r="G6" s="43"/>
      <c r="H6" s="43"/>
      <c r="I6" s="44"/>
    </row>
    <row r="7" spans="1:12" x14ac:dyDescent="0.25">
      <c r="A7" s="37" t="s">
        <v>9</v>
      </c>
      <c r="B7" s="37"/>
      <c r="C7" s="37"/>
      <c r="D7" s="37"/>
      <c r="E7" s="37"/>
      <c r="F7" s="37"/>
      <c r="G7" s="37"/>
      <c r="H7" s="37"/>
      <c r="I7" s="37"/>
      <c r="L7" s="13"/>
    </row>
    <row r="8" spans="1:12" ht="19.5" customHeight="1" x14ac:dyDescent="0.25">
      <c r="A8" s="5" t="s">
        <v>28</v>
      </c>
      <c r="B8" s="6" t="s">
        <v>10</v>
      </c>
      <c r="C8" s="6" t="s">
        <v>11</v>
      </c>
      <c r="D8" s="14">
        <f>SUM(E8:I8)</f>
        <v>550</v>
      </c>
      <c r="E8" s="14">
        <v>50</v>
      </c>
      <c r="F8" s="23">
        <v>500</v>
      </c>
      <c r="G8" s="14">
        <v>0</v>
      </c>
      <c r="H8" s="14">
        <v>0</v>
      </c>
      <c r="I8" s="14">
        <v>0</v>
      </c>
    </row>
    <row r="9" spans="1:12" ht="24" customHeight="1" x14ac:dyDescent="0.25">
      <c r="A9" s="5" t="s">
        <v>29</v>
      </c>
      <c r="B9" s="6" t="s">
        <v>12</v>
      </c>
      <c r="C9" s="6" t="s">
        <v>11</v>
      </c>
      <c r="D9" s="14">
        <f>SUM(E9:I9)</f>
        <v>2091</v>
      </c>
      <c r="E9" s="14">
        <v>2091</v>
      </c>
      <c r="F9" s="14">
        <v>0</v>
      </c>
      <c r="G9" s="14">
        <v>0</v>
      </c>
      <c r="H9" s="14">
        <v>0</v>
      </c>
      <c r="I9" s="14">
        <v>0</v>
      </c>
      <c r="L9" s="12"/>
    </row>
    <row r="10" spans="1:12" ht="18.75" customHeight="1" x14ac:dyDescent="0.25">
      <c r="A10" s="5" t="s">
        <v>30</v>
      </c>
      <c r="B10" s="6" t="s">
        <v>13</v>
      </c>
      <c r="C10" s="6" t="s">
        <v>11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12" ht="24" customHeight="1" x14ac:dyDescent="0.25">
      <c r="A11" s="5" t="s">
        <v>31</v>
      </c>
      <c r="B11" s="6" t="s">
        <v>14</v>
      </c>
      <c r="C11" s="6" t="s">
        <v>11</v>
      </c>
      <c r="D11" s="14">
        <f>SUM(E11:I11)</f>
        <v>6234.6</v>
      </c>
      <c r="E11" s="14">
        <v>3234.6</v>
      </c>
      <c r="F11" s="28">
        <v>3000</v>
      </c>
      <c r="G11" s="14">
        <v>0</v>
      </c>
      <c r="H11" s="14">
        <v>0</v>
      </c>
      <c r="I11" s="14">
        <v>0</v>
      </c>
    </row>
    <row r="12" spans="1:12" ht="24.75" customHeight="1" x14ac:dyDescent="0.25">
      <c r="A12" s="5" t="s">
        <v>32</v>
      </c>
      <c r="B12" s="6" t="s">
        <v>15</v>
      </c>
      <c r="C12" s="6" t="s">
        <v>11</v>
      </c>
      <c r="D12" s="14">
        <f>SUM(E12:I12)</f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12" ht="21" customHeight="1" x14ac:dyDescent="0.25">
      <c r="A13" s="37" t="s">
        <v>16</v>
      </c>
      <c r="B13" s="37"/>
      <c r="C13" s="37"/>
      <c r="D13" s="37"/>
      <c r="E13" s="37"/>
      <c r="F13" s="37"/>
      <c r="G13" s="37"/>
      <c r="H13" s="37"/>
      <c r="I13" s="37"/>
    </row>
    <row r="14" spans="1:12" ht="18" customHeight="1" x14ac:dyDescent="0.25">
      <c r="A14" s="37" t="s">
        <v>17</v>
      </c>
      <c r="B14" s="37"/>
      <c r="C14" s="37"/>
      <c r="D14" s="37"/>
      <c r="E14" s="37"/>
      <c r="F14" s="37"/>
      <c r="G14" s="37"/>
      <c r="H14" s="37"/>
      <c r="I14" s="37"/>
    </row>
    <row r="15" spans="1:12" x14ac:dyDescent="0.25">
      <c r="A15" s="37" t="s">
        <v>42</v>
      </c>
      <c r="B15" s="37"/>
      <c r="C15" s="37"/>
      <c r="D15" s="37"/>
      <c r="E15" s="37"/>
      <c r="F15" s="37"/>
      <c r="G15" s="37"/>
      <c r="H15" s="37"/>
      <c r="I15" s="37"/>
    </row>
    <row r="16" spans="1:12" ht="36.75" customHeight="1" x14ac:dyDescent="0.25">
      <c r="A16" s="5" t="s">
        <v>41</v>
      </c>
      <c r="B16" s="6" t="s">
        <v>18</v>
      </c>
      <c r="C16" s="6" t="s">
        <v>19</v>
      </c>
      <c r="D16" s="14">
        <f>SUM(E16:I16)</f>
        <v>433456</v>
      </c>
      <c r="E16" s="14">
        <v>205000</v>
      </c>
      <c r="F16" s="14">
        <v>22453</v>
      </c>
      <c r="G16" s="14">
        <v>68253</v>
      </c>
      <c r="H16" s="14">
        <v>70400</v>
      </c>
      <c r="I16" s="14">
        <v>67350</v>
      </c>
    </row>
    <row r="17" spans="1:9" ht="21.75" customHeight="1" x14ac:dyDescent="0.25">
      <c r="A17" s="5" t="s">
        <v>43</v>
      </c>
      <c r="B17" s="6" t="s">
        <v>20</v>
      </c>
      <c r="C17" s="6" t="s">
        <v>11</v>
      </c>
      <c r="D17" s="14">
        <f>SUM(E17:I17)</f>
        <v>29819</v>
      </c>
      <c r="E17" s="14">
        <v>5819</v>
      </c>
      <c r="F17" s="14">
        <v>6000</v>
      </c>
      <c r="G17" s="14">
        <v>6000</v>
      </c>
      <c r="H17" s="14">
        <v>6000</v>
      </c>
      <c r="I17" s="14">
        <v>6000</v>
      </c>
    </row>
    <row r="18" spans="1:9" ht="15.75" customHeight="1" x14ac:dyDescent="0.25">
      <c r="A18" s="5" t="s">
        <v>44</v>
      </c>
      <c r="B18" s="6" t="s">
        <v>21</v>
      </c>
      <c r="C18" s="6" t="s">
        <v>11</v>
      </c>
      <c r="D18" s="14">
        <f>SUM(E18:I18)</f>
        <v>30342.199999999997</v>
      </c>
      <c r="E18" s="14">
        <v>4883.3</v>
      </c>
      <c r="F18" s="14">
        <v>6165.6</v>
      </c>
      <c r="G18" s="14">
        <v>6431.1</v>
      </c>
      <c r="H18" s="14">
        <v>6431.1</v>
      </c>
      <c r="I18" s="14">
        <v>6431.1</v>
      </c>
    </row>
    <row r="19" spans="1:9" x14ac:dyDescent="0.25">
      <c r="A19" s="37" t="s">
        <v>45</v>
      </c>
      <c r="B19" s="37"/>
      <c r="C19" s="37"/>
      <c r="D19" s="37"/>
      <c r="E19" s="37"/>
      <c r="F19" s="37"/>
      <c r="G19" s="37"/>
      <c r="H19" s="37"/>
      <c r="I19" s="37"/>
    </row>
    <row r="20" spans="1:9" ht="57" customHeight="1" x14ac:dyDescent="0.25">
      <c r="A20" s="5" t="s">
        <v>33</v>
      </c>
      <c r="B20" s="6" t="s">
        <v>22</v>
      </c>
      <c r="C20" s="6" t="s">
        <v>11</v>
      </c>
      <c r="D20" s="7">
        <f>SUM(E20:I20)</f>
        <v>248993.5</v>
      </c>
      <c r="E20" s="7">
        <v>50996.3</v>
      </c>
      <c r="F20" s="7">
        <v>48105.8</v>
      </c>
      <c r="G20" s="7">
        <v>49963.8</v>
      </c>
      <c r="H20" s="7">
        <v>49963.8</v>
      </c>
      <c r="I20" s="7">
        <v>49963.8</v>
      </c>
    </row>
    <row r="21" spans="1:9" x14ac:dyDescent="0.25">
      <c r="A21" s="37" t="s">
        <v>46</v>
      </c>
      <c r="B21" s="37"/>
      <c r="C21" s="37"/>
      <c r="D21" s="37"/>
      <c r="E21" s="37"/>
      <c r="F21" s="37"/>
      <c r="G21" s="37"/>
      <c r="H21" s="37"/>
      <c r="I21" s="37"/>
    </row>
    <row r="22" spans="1:9" ht="27" customHeight="1" x14ac:dyDescent="0.25">
      <c r="A22" s="38" t="s">
        <v>34</v>
      </c>
      <c r="B22" s="39" t="s">
        <v>37</v>
      </c>
      <c r="C22" s="6" t="s">
        <v>11</v>
      </c>
      <c r="D22" s="7">
        <f t="shared" ref="D22:D27" si="0">SUM(E22:I22)</f>
        <v>55983.5</v>
      </c>
      <c r="E22" s="14">
        <v>46390.5</v>
      </c>
      <c r="F22" s="14">
        <v>8192</v>
      </c>
      <c r="G22" s="14">
        <v>467</v>
      </c>
      <c r="H22" s="14">
        <v>467</v>
      </c>
      <c r="I22" s="14">
        <v>467</v>
      </c>
    </row>
    <row r="23" spans="1:9" ht="25.5" customHeight="1" x14ac:dyDescent="0.25">
      <c r="A23" s="38"/>
      <c r="B23" s="39"/>
      <c r="C23" s="6" t="s">
        <v>23</v>
      </c>
      <c r="D23" s="7">
        <v>34243</v>
      </c>
      <c r="E23" s="14" t="s">
        <v>24</v>
      </c>
      <c r="F23" s="14">
        <v>6827</v>
      </c>
      <c r="G23" s="14">
        <v>0</v>
      </c>
      <c r="H23" s="14">
        <v>0</v>
      </c>
      <c r="I23" s="14">
        <v>0</v>
      </c>
    </row>
    <row r="24" spans="1:9" ht="38.25" customHeight="1" x14ac:dyDescent="0.25">
      <c r="A24" s="38" t="s">
        <v>47</v>
      </c>
      <c r="B24" s="41" t="s">
        <v>55</v>
      </c>
      <c r="C24" s="6" t="s">
        <v>11</v>
      </c>
      <c r="D24" s="7">
        <f>SUM(E24:I24)</f>
        <v>33039</v>
      </c>
      <c r="E24" s="14">
        <v>6467</v>
      </c>
      <c r="F24" s="14">
        <v>11572</v>
      </c>
      <c r="G24" s="14">
        <v>5000</v>
      </c>
      <c r="H24" s="14">
        <v>5000</v>
      </c>
      <c r="I24" s="14">
        <v>5000</v>
      </c>
    </row>
    <row r="25" spans="1:9" ht="33.75" customHeight="1" x14ac:dyDescent="0.25">
      <c r="A25" s="38"/>
      <c r="B25" s="41"/>
      <c r="C25" s="6" t="s">
        <v>23</v>
      </c>
      <c r="D25" s="7">
        <f>SUM(E25:I25)</f>
        <v>9726.4</v>
      </c>
      <c r="E25" s="14">
        <v>3940.4</v>
      </c>
      <c r="F25" s="14">
        <v>5786</v>
      </c>
      <c r="G25" s="14">
        <v>0</v>
      </c>
      <c r="H25" s="14">
        <v>0</v>
      </c>
      <c r="I25" s="14">
        <v>0</v>
      </c>
    </row>
    <row r="26" spans="1:9" ht="39" customHeight="1" x14ac:dyDescent="0.25">
      <c r="A26" s="5" t="s">
        <v>48</v>
      </c>
      <c r="B26" s="6" t="s">
        <v>25</v>
      </c>
      <c r="C26" s="6" t="s">
        <v>19</v>
      </c>
      <c r="D26" s="7">
        <f>SUM(E26:I26)</f>
        <v>2300</v>
      </c>
      <c r="E26" s="14">
        <v>2300</v>
      </c>
      <c r="F26" s="14">
        <v>0</v>
      </c>
      <c r="G26" s="14">
        <v>0</v>
      </c>
      <c r="H26" s="14">
        <v>0</v>
      </c>
      <c r="I26" s="14">
        <v>0</v>
      </c>
    </row>
    <row r="27" spans="1:9" ht="75.75" customHeight="1" x14ac:dyDescent="0.25">
      <c r="A27" s="5" t="s">
        <v>49</v>
      </c>
      <c r="B27" s="18" t="s">
        <v>26</v>
      </c>
      <c r="C27" s="6" t="s">
        <v>11</v>
      </c>
      <c r="D27" s="7">
        <f t="shared" si="0"/>
        <v>489.6</v>
      </c>
      <c r="E27" s="14">
        <v>489.6</v>
      </c>
      <c r="F27" s="14">
        <v>0</v>
      </c>
      <c r="G27" s="14">
        <v>0</v>
      </c>
      <c r="H27" s="14">
        <v>0</v>
      </c>
      <c r="I27" s="14">
        <v>0</v>
      </c>
    </row>
    <row r="28" spans="1:9" ht="56.25" customHeight="1" x14ac:dyDescent="0.25">
      <c r="A28" s="21" t="s">
        <v>50</v>
      </c>
      <c r="B28" s="17" t="s">
        <v>39</v>
      </c>
      <c r="C28" s="22" t="s">
        <v>11</v>
      </c>
      <c r="D28" s="7">
        <f>SUM(E28:I28)</f>
        <v>3055.7</v>
      </c>
      <c r="E28" s="14">
        <v>184.2</v>
      </c>
      <c r="F28" s="14">
        <v>2871.5</v>
      </c>
      <c r="G28" s="14">
        <v>0</v>
      </c>
      <c r="H28" s="14">
        <v>0</v>
      </c>
      <c r="I28" s="14">
        <v>0</v>
      </c>
    </row>
    <row r="29" spans="1:9" ht="31.5" customHeight="1" x14ac:dyDescent="0.25">
      <c r="A29" s="24" t="s">
        <v>51</v>
      </c>
      <c r="B29" s="25" t="s">
        <v>54</v>
      </c>
      <c r="C29" s="26" t="s">
        <v>11</v>
      </c>
      <c r="D29" s="27">
        <f>SUM(E29:I29)</f>
        <v>5000</v>
      </c>
      <c r="E29" s="23">
        <v>0</v>
      </c>
      <c r="F29" s="23">
        <v>5000</v>
      </c>
      <c r="G29" s="23">
        <v>0</v>
      </c>
      <c r="H29" s="23">
        <v>0</v>
      </c>
      <c r="I29" s="23">
        <v>0</v>
      </c>
    </row>
    <row r="30" spans="1:9" ht="15.75" customHeight="1" x14ac:dyDescent="0.25">
      <c r="A30" s="29" t="s">
        <v>52</v>
      </c>
      <c r="B30" s="30"/>
      <c r="C30" s="30"/>
      <c r="D30" s="30"/>
      <c r="E30" s="30"/>
      <c r="F30" s="30"/>
      <c r="G30" s="30"/>
      <c r="H30" s="30"/>
      <c r="I30" s="31"/>
    </row>
    <row r="31" spans="1:9" ht="66" customHeight="1" x14ac:dyDescent="0.25">
      <c r="A31" s="19" t="s">
        <v>40</v>
      </c>
      <c r="B31" s="19" t="s">
        <v>53</v>
      </c>
      <c r="C31" s="19" t="s">
        <v>11</v>
      </c>
      <c r="D31" s="20">
        <f>SUM(E31:I31)</f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</row>
    <row r="32" spans="1:9" x14ac:dyDescent="0.25">
      <c r="A32" s="8"/>
      <c r="B32" s="32" t="s">
        <v>27</v>
      </c>
      <c r="C32" s="9" t="s">
        <v>11</v>
      </c>
      <c r="D32" s="15">
        <f>SUM(E32:I32)</f>
        <v>415598.10000000009</v>
      </c>
      <c r="E32" s="15">
        <f>SUM(E8:E12,E17:E18,E20,E22,E24,E27,E31,E28:E29)</f>
        <v>120605.50000000001</v>
      </c>
      <c r="F32" s="15">
        <f>SUM(F8:F12,F17:F18,F20,F22,F24,F27,F31,F28:F29)</f>
        <v>91406.9</v>
      </c>
      <c r="G32" s="15">
        <f>SUM(G8:G12,G17:G18,G20,G22,G24,G27,G31)</f>
        <v>67861.899999999994</v>
      </c>
      <c r="H32" s="15">
        <f>SUM(H8:H12,H17:H18,H20,H22,H24,H27,H31)</f>
        <v>67861.899999999994</v>
      </c>
      <c r="I32" s="15">
        <f>SUM(I8:I12,I17:I18,I20,I22,I24,I27,I31)</f>
        <v>67861.899999999994</v>
      </c>
    </row>
    <row r="33" spans="1:9" x14ac:dyDescent="0.25">
      <c r="A33" s="8"/>
      <c r="B33" s="33"/>
      <c r="C33" s="9" t="s">
        <v>23</v>
      </c>
      <c r="D33" s="15">
        <f>SUM(E33:I33)</f>
        <v>43969.4</v>
      </c>
      <c r="E33" s="15">
        <v>31356.400000000001</v>
      </c>
      <c r="F33" s="15">
        <v>12613</v>
      </c>
      <c r="G33" s="15">
        <v>0</v>
      </c>
      <c r="H33" s="15">
        <v>0</v>
      </c>
      <c r="I33" s="15">
        <v>0</v>
      </c>
    </row>
    <row r="34" spans="1:9" ht="39.75" customHeight="1" x14ac:dyDescent="0.25">
      <c r="A34" s="8"/>
      <c r="B34" s="33"/>
      <c r="C34" s="10" t="s">
        <v>19</v>
      </c>
      <c r="D34" s="15">
        <f>SUM(E34:I34)</f>
        <v>435756</v>
      </c>
      <c r="E34" s="15">
        <v>207300</v>
      </c>
      <c r="F34" s="15">
        <v>22453</v>
      </c>
      <c r="G34" s="15">
        <f>SUM(G16)</f>
        <v>68253</v>
      </c>
      <c r="H34" s="15">
        <f>SUM(H16)</f>
        <v>70400</v>
      </c>
      <c r="I34" s="15">
        <f>SUM(I16)</f>
        <v>67350</v>
      </c>
    </row>
    <row r="35" spans="1:9" x14ac:dyDescent="0.25">
      <c r="A35" s="8"/>
      <c r="B35" s="34"/>
      <c r="C35" s="9" t="s">
        <v>36</v>
      </c>
      <c r="D35" s="15">
        <f>SUM(E35:I35)</f>
        <v>895323.50000000012</v>
      </c>
      <c r="E35" s="15">
        <f>SUM(E32:E34)</f>
        <v>359261.9</v>
      </c>
      <c r="F35" s="15">
        <f>SUM(F32:F34)</f>
        <v>126472.9</v>
      </c>
      <c r="G35" s="15">
        <f t="shared" ref="G35:I35" si="1">SUM(G32:G34)</f>
        <v>136114.9</v>
      </c>
      <c r="H35" s="15">
        <f t="shared" si="1"/>
        <v>138261.9</v>
      </c>
      <c r="I35" s="15">
        <f t="shared" si="1"/>
        <v>135211.9</v>
      </c>
    </row>
    <row r="36" spans="1:9" x14ac:dyDescent="0.25">
      <c r="D36" s="16"/>
    </row>
  </sheetData>
  <mergeCells count="16">
    <mergeCell ref="A30:I30"/>
    <mergeCell ref="B32:B35"/>
    <mergeCell ref="A2:I2"/>
    <mergeCell ref="F1:I1"/>
    <mergeCell ref="A21:I21"/>
    <mergeCell ref="A22:A23"/>
    <mergeCell ref="B22:B23"/>
    <mergeCell ref="E3:I3"/>
    <mergeCell ref="A7:I7"/>
    <mergeCell ref="A13:I13"/>
    <mergeCell ref="A15:I15"/>
    <mergeCell ref="A19:I19"/>
    <mergeCell ref="A24:A25"/>
    <mergeCell ref="B24:B25"/>
    <mergeCell ref="A14:I14"/>
    <mergeCell ref="A6:I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Дюкарева Ю</dc:creator>
  <cp:lastModifiedBy>Шуленина Е. А.</cp:lastModifiedBy>
  <cp:lastPrinted>2016-03-21T08:37:50Z</cp:lastPrinted>
  <dcterms:created xsi:type="dcterms:W3CDTF">2015-06-30T07:09:23Z</dcterms:created>
  <dcterms:modified xsi:type="dcterms:W3CDTF">2016-03-28T12:19:41Z</dcterms:modified>
</cp:coreProperties>
</file>